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8" i="1"/>
  <c r="L8" s="1"/>
  <c r="H9"/>
  <c r="M9" s="1"/>
  <c r="H10"/>
  <c r="M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0"/>
  <c r="L20" s="1"/>
  <c r="H21"/>
  <c r="M21" s="1"/>
  <c r="H22"/>
  <c r="L22" s="1"/>
  <c r="H23"/>
  <c r="L23" s="1"/>
  <c r="H24"/>
  <c r="L24" s="1"/>
  <c r="H25"/>
  <c r="M25" s="1"/>
  <c r="H26"/>
  <c r="L26" s="1"/>
  <c r="H27"/>
  <c r="L27" s="1"/>
  <c r="H28"/>
  <c r="M28" s="1"/>
  <c r="H29"/>
  <c r="L29" s="1"/>
  <c r="H30"/>
  <c r="L30" s="1"/>
  <c r="H31"/>
  <c r="L31" s="1"/>
  <c r="H32"/>
  <c r="M32" s="1"/>
  <c r="H33"/>
  <c r="M33" s="1"/>
  <c r="H7"/>
  <c r="M7" s="1"/>
  <c r="L33"/>
  <c r="E35"/>
  <c r="M15" l="1"/>
  <c r="M26"/>
  <c r="L32"/>
  <c r="M30"/>
  <c r="M29"/>
  <c r="L28"/>
  <c r="L25"/>
  <c r="M23"/>
  <c r="M22"/>
  <c r="L21"/>
  <c r="M14"/>
  <c r="M19"/>
  <c r="M18"/>
  <c r="L17"/>
  <c r="L13"/>
  <c r="M11"/>
  <c r="L10"/>
  <c r="L9"/>
  <c r="M31"/>
  <c r="M27"/>
  <c r="M24"/>
  <c r="M20"/>
  <c r="M16"/>
  <c r="M12"/>
  <c r="M8"/>
  <c r="L7"/>
  <c r="M35" l="1"/>
  <c r="F38" s="1"/>
</calcChain>
</file>

<file path=xl/sharedStrings.xml><?xml version="1.0" encoding="utf-8"?>
<sst xmlns="http://schemas.openxmlformats.org/spreadsheetml/2006/main" count="99" uniqueCount="85">
  <si>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</si>
  <si>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</si>
  <si>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</si>
  <si>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</si>
  <si>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</si>
  <si>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</si>
  <si>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</si>
  <si>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</si>
  <si>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</si>
  <si>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</si>
  <si>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</si>
  <si>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</si>
  <si>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</si>
  <si>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</si>
  <si>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</si>
  <si>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</si>
  <si>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</si>
  <si>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</si>
  <si>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</si>
  <si>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</si>
  <si>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3° trimestre 2020 - periodo dal 07/04/2020 al 30/09/2020</t>
  </si>
  <si>
    <t>5860 del 09/07/2020</t>
  </si>
  <si>
    <t>7PA-2020</t>
  </si>
  <si>
    <t>Circolo Musicale Bononcini</t>
  </si>
  <si>
    <t>5886 del 10/07/2020</t>
  </si>
  <si>
    <t>55/PA</t>
  </si>
  <si>
    <t>Sola Oscar</t>
  </si>
  <si>
    <t>6035 del 20/07/2020</t>
  </si>
  <si>
    <t>POSTE ITALIANE</t>
  </si>
  <si>
    <t>6123 del 26/07/2020</t>
  </si>
  <si>
    <t>79/PA2020</t>
  </si>
  <si>
    <t>BBM</t>
  </si>
  <si>
    <t>6166 del 30/07/2020</t>
  </si>
  <si>
    <t>4/673</t>
  </si>
  <si>
    <t>BELLUCCI SPA</t>
  </si>
  <si>
    <t>6184 del 01/08/2020</t>
  </si>
  <si>
    <t>520/00</t>
  </si>
  <si>
    <t>CORPORATE STUDIO SRL</t>
  </si>
  <si>
    <t>6229 del 05/08/2020</t>
  </si>
  <si>
    <t>6302 del 09/08/2020</t>
  </si>
  <si>
    <t>86/PA2020</t>
  </si>
  <si>
    <t>6303 del 09/08/2020</t>
  </si>
  <si>
    <t xml:space="preserve">20-10-101158 </t>
  </si>
  <si>
    <t>SISTERS SRL</t>
  </si>
  <si>
    <t>6445 del 20/08/2020</t>
  </si>
  <si>
    <t>94/PA2020</t>
  </si>
  <si>
    <t>6447 del 20/08/2020</t>
  </si>
  <si>
    <t>95/PA2020</t>
  </si>
  <si>
    <t>6448 del 20/08/2020</t>
  </si>
  <si>
    <t>98/PA2020</t>
  </si>
  <si>
    <t>6502 del 25/08/2020</t>
  </si>
  <si>
    <t>20204E19275</t>
  </si>
  <si>
    <t>Gruppo Spaggiari</t>
  </si>
  <si>
    <t>6879 del 03/09/2020</t>
  </si>
  <si>
    <t>3/118</t>
  </si>
  <si>
    <t>Cantelli Grafica</t>
  </si>
  <si>
    <t>6880 del 03/09/2020</t>
  </si>
  <si>
    <t>20-10-101294</t>
  </si>
  <si>
    <t>7106 del 10/09/2020</t>
  </si>
  <si>
    <t>INFORDATA</t>
  </si>
  <si>
    <t>7194 del 10/09/2020</t>
  </si>
  <si>
    <t>20204E21211</t>
  </si>
  <si>
    <t>7341 del 12/09/2020</t>
  </si>
  <si>
    <t>FV/PA1</t>
  </si>
  <si>
    <t>Simonini lavori generali sas</t>
  </si>
  <si>
    <t>7344 del 12/09/2020</t>
  </si>
  <si>
    <t>111/PA2020</t>
  </si>
  <si>
    <t>6999 del 05/09/2020</t>
  </si>
  <si>
    <t>V3-9189</t>
  </si>
  <si>
    <t>BORGIONE CENTRO DIDATTICO</t>
  </si>
  <si>
    <t>7000 del 05/09/2020</t>
  </si>
  <si>
    <t>V3-9194</t>
  </si>
  <si>
    <t>7001 del 05/09/2020</t>
  </si>
  <si>
    <t>V3-9190</t>
  </si>
  <si>
    <t>7002 del 05/09/2020</t>
  </si>
  <si>
    <t>V3-9191</t>
  </si>
  <si>
    <t>7003 del 05/09/2020</t>
  </si>
  <si>
    <t>V3-9192</t>
  </si>
  <si>
    <t>7005 del 05/09/2020</t>
  </si>
  <si>
    <t>V3-9193</t>
  </si>
  <si>
    <t>7806 del 17/09/2020</t>
  </si>
  <si>
    <t>20204E22300</t>
  </si>
  <si>
    <t>7947 del 22/09/2020</t>
  </si>
  <si>
    <t xml:space="preserve">2023/FE </t>
  </si>
  <si>
    <t>KRATOS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</si>
</sst>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8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0" zoomScaleNormal="100" workbookViewId="0">
      <selection activeCell="G42" sqref="G42"/>
    </sheetView>
  </sheetViews>
  <sheetFormatPr defaultRowHeight="15"/>
  <cols>
    <col min="1" max="1" width="9.85546875" style="1" customWidth="1"/>
    <col min="2" max="2" width="10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2.42578125" customWidth="1"/>
    <col min="9" max="9" width="10.140625" customWidth="1"/>
    <col min="10" max="10" width="11.285156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95" customHeight="1">
      <c r="A2" s="38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8.95" customHeight="1">
      <c r="A3" s="17"/>
      <c r="B3" s="17"/>
      <c r="C3" s="17"/>
      <c r="D3" s="17"/>
      <c r="E3" s="17"/>
      <c r="F3" s="17"/>
      <c r="G3" s="31" t="s">
        <v>20</v>
      </c>
      <c r="H3" s="17"/>
      <c r="I3" s="17"/>
      <c r="J3" s="17"/>
      <c r="K3" s="17"/>
      <c r="L3" s="17"/>
      <c r="M3" s="17"/>
    </row>
    <row r="4" spans="1:13" ht="18.95" customHeight="1">
      <c r="A4" s="12"/>
      <c r="B4" s="12"/>
      <c r="C4" s="12"/>
      <c r="D4" s="12"/>
      <c r="E4" s="17"/>
      <c r="F4" s="12"/>
      <c r="G4" s="12"/>
      <c r="H4" s="12"/>
      <c r="I4" s="17"/>
      <c r="J4" s="17"/>
      <c r="K4" s="17"/>
      <c r="L4" s="17"/>
      <c r="M4" s="12"/>
    </row>
    <row r="5" spans="1:13">
      <c r="F5" s="40" t="s">
        <v>12</v>
      </c>
      <c r="G5" s="40"/>
      <c r="H5" s="40"/>
      <c r="I5" s="40" t="s">
        <v>13</v>
      </c>
      <c r="J5" s="40"/>
      <c r="K5" s="40"/>
      <c r="L5" s="22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20" t="s">
        <v>9</v>
      </c>
      <c r="G6" s="21" t="s">
        <v>10</v>
      </c>
      <c r="H6" s="23" t="s">
        <v>14</v>
      </c>
      <c r="I6" s="24" t="s">
        <v>15</v>
      </c>
      <c r="J6" s="24" t="s">
        <v>16</v>
      </c>
      <c r="K6" s="24" t="s">
        <v>18</v>
      </c>
      <c r="L6" s="24" t="s">
        <v>17</v>
      </c>
      <c r="M6" s="24" t="s">
        <v>11</v>
      </c>
    </row>
    <row r="7" spans="1:13" ht="30" customHeight="1">
      <c r="A7" s="2" t="s">
        <v>21</v>
      </c>
      <c r="B7" s="11" t="s">
        <v>22</v>
      </c>
      <c r="C7" s="8">
        <v>44019</v>
      </c>
      <c r="D7" s="3" t="s">
        <v>23</v>
      </c>
      <c r="E7" s="6">
        <v>504</v>
      </c>
      <c r="F7" s="8">
        <v>44050</v>
      </c>
      <c r="G7" s="16">
        <v>44041</v>
      </c>
      <c r="H7" s="18">
        <f>SUM(G7-F7)</f>
        <v>-9</v>
      </c>
      <c r="I7" s="18"/>
      <c r="J7" s="18"/>
      <c r="K7" s="18">
        <v>0</v>
      </c>
      <c r="L7" s="18">
        <f>SUM(H7-K7)</f>
        <v>-9</v>
      </c>
      <c r="M7" s="19">
        <f t="shared" ref="M7:M33" si="0">SUM(E7*H7)</f>
        <v>-4536</v>
      </c>
    </row>
    <row r="8" spans="1:13" ht="30" customHeight="1">
      <c r="A8" s="2" t="s">
        <v>24</v>
      </c>
      <c r="B8" s="27" t="s">
        <v>25</v>
      </c>
      <c r="C8" s="8">
        <v>44012</v>
      </c>
      <c r="D8" s="3" t="s">
        <v>26</v>
      </c>
      <c r="E8" s="6">
        <v>1588.08</v>
      </c>
      <c r="F8" s="8">
        <v>44051</v>
      </c>
      <c r="G8" s="16">
        <v>44027</v>
      </c>
      <c r="H8" s="18">
        <f t="shared" ref="H8:H33" si="1">SUM(G8-F8)</f>
        <v>-24</v>
      </c>
      <c r="I8" s="18"/>
      <c r="J8" s="18"/>
      <c r="K8" s="18">
        <v>0</v>
      </c>
      <c r="L8" s="18">
        <f t="shared" ref="L8:L33" si="2">SUM(H8-K8)</f>
        <v>-24</v>
      </c>
      <c r="M8" s="19">
        <f t="shared" si="0"/>
        <v>-38113.919999999998</v>
      </c>
    </row>
    <row r="9" spans="1:13" ht="30" customHeight="1">
      <c r="A9" s="2" t="s">
        <v>27</v>
      </c>
      <c r="B9" s="32">
        <v>3020626732</v>
      </c>
      <c r="C9" s="8">
        <v>44029</v>
      </c>
      <c r="D9" s="3" t="s">
        <v>28</v>
      </c>
      <c r="E9" s="6">
        <v>58.6</v>
      </c>
      <c r="F9" s="8">
        <v>44060</v>
      </c>
      <c r="G9" s="16">
        <v>44041</v>
      </c>
      <c r="H9" s="18">
        <f t="shared" si="1"/>
        <v>-19</v>
      </c>
      <c r="I9" s="18"/>
      <c r="J9" s="18"/>
      <c r="K9" s="18">
        <v>0</v>
      </c>
      <c r="L9" s="18">
        <f t="shared" si="2"/>
        <v>-19</v>
      </c>
      <c r="M9" s="19">
        <f t="shared" si="0"/>
        <v>-1113.4000000000001</v>
      </c>
    </row>
    <row r="10" spans="1:13" ht="30" customHeight="1">
      <c r="A10" s="2" t="s">
        <v>29</v>
      </c>
      <c r="B10" s="2" t="s">
        <v>30</v>
      </c>
      <c r="C10" s="8">
        <v>44036</v>
      </c>
      <c r="D10" s="3" t="s">
        <v>31</v>
      </c>
      <c r="E10" s="6">
        <v>1520</v>
      </c>
      <c r="F10" s="8">
        <v>44067</v>
      </c>
      <c r="G10" s="16">
        <v>44041</v>
      </c>
      <c r="H10" s="18">
        <f t="shared" si="1"/>
        <v>-26</v>
      </c>
      <c r="I10" s="18"/>
      <c r="J10" s="18"/>
      <c r="K10" s="18">
        <v>0</v>
      </c>
      <c r="L10" s="18">
        <f t="shared" si="2"/>
        <v>-26</v>
      </c>
      <c r="M10" s="19">
        <f t="shared" si="0"/>
        <v>-39520</v>
      </c>
    </row>
    <row r="11" spans="1:13" ht="30" customHeight="1">
      <c r="A11" s="2" t="s">
        <v>32</v>
      </c>
      <c r="B11" s="2" t="s">
        <v>33</v>
      </c>
      <c r="C11" s="8">
        <v>44039</v>
      </c>
      <c r="D11" s="3" t="s">
        <v>34</v>
      </c>
      <c r="E11" s="6">
        <v>6937.53</v>
      </c>
      <c r="F11" s="8">
        <v>44071</v>
      </c>
      <c r="G11" s="16">
        <v>44046</v>
      </c>
      <c r="H11" s="18">
        <f t="shared" si="1"/>
        <v>-25</v>
      </c>
      <c r="I11" s="18"/>
      <c r="J11" s="18"/>
      <c r="K11" s="18">
        <v>0</v>
      </c>
      <c r="L11" s="18">
        <f t="shared" si="2"/>
        <v>-25</v>
      </c>
      <c r="M11" s="19">
        <f t="shared" si="0"/>
        <v>-173438.25</v>
      </c>
    </row>
    <row r="12" spans="1:13" ht="30" customHeight="1">
      <c r="A12" s="2" t="s">
        <v>35</v>
      </c>
      <c r="B12" s="28" t="s">
        <v>36</v>
      </c>
      <c r="C12" s="8">
        <v>44043</v>
      </c>
      <c r="D12" s="3" t="s">
        <v>37</v>
      </c>
      <c r="E12" s="6">
        <v>450</v>
      </c>
      <c r="F12" s="8">
        <v>44104</v>
      </c>
      <c r="G12" s="16">
        <v>44046</v>
      </c>
      <c r="H12" s="18">
        <f t="shared" si="1"/>
        <v>-58</v>
      </c>
      <c r="I12" s="18"/>
      <c r="J12" s="18"/>
      <c r="K12" s="18">
        <v>0</v>
      </c>
      <c r="L12" s="18">
        <f t="shared" si="2"/>
        <v>-58</v>
      </c>
      <c r="M12" s="19">
        <f t="shared" si="0"/>
        <v>-26100</v>
      </c>
    </row>
    <row r="13" spans="1:13" ht="30" customHeight="1">
      <c r="A13" s="2" t="s">
        <v>38</v>
      </c>
      <c r="B13" s="29">
        <v>1020221568</v>
      </c>
      <c r="C13" s="8">
        <v>44046</v>
      </c>
      <c r="D13" s="3" t="s">
        <v>28</v>
      </c>
      <c r="E13" s="6">
        <v>61.36</v>
      </c>
      <c r="F13" s="8">
        <v>44077</v>
      </c>
      <c r="G13" s="16">
        <v>44048</v>
      </c>
      <c r="H13" s="18">
        <f t="shared" si="1"/>
        <v>-29</v>
      </c>
      <c r="I13" s="18"/>
      <c r="J13" s="18"/>
      <c r="K13" s="18">
        <v>0</v>
      </c>
      <c r="L13" s="18">
        <f t="shared" si="2"/>
        <v>-29</v>
      </c>
      <c r="M13" s="19">
        <f t="shared" si="0"/>
        <v>-1779.44</v>
      </c>
    </row>
    <row r="14" spans="1:13" ht="30" customHeight="1">
      <c r="A14" s="2" t="s">
        <v>39</v>
      </c>
      <c r="B14" s="2" t="s">
        <v>40</v>
      </c>
      <c r="C14" s="8">
        <v>44050</v>
      </c>
      <c r="D14" s="3" t="s">
        <v>31</v>
      </c>
      <c r="E14" s="6">
        <v>1600</v>
      </c>
      <c r="F14" s="8">
        <v>44081</v>
      </c>
      <c r="G14" s="16">
        <v>44069</v>
      </c>
      <c r="H14" s="18">
        <f t="shared" si="1"/>
        <v>-12</v>
      </c>
      <c r="I14" s="18"/>
      <c r="J14" s="18"/>
      <c r="K14" s="18">
        <v>0</v>
      </c>
      <c r="L14" s="18">
        <f t="shared" si="2"/>
        <v>-12</v>
      </c>
      <c r="M14" s="19">
        <f t="shared" si="0"/>
        <v>-19200</v>
      </c>
    </row>
    <row r="15" spans="1:13" ht="30" customHeight="1">
      <c r="A15" s="2" t="s">
        <v>41</v>
      </c>
      <c r="B15" s="10" t="s">
        <v>42</v>
      </c>
      <c r="C15" s="8">
        <v>44043</v>
      </c>
      <c r="D15" s="3" t="s">
        <v>43</v>
      </c>
      <c r="E15" s="6">
        <v>21.3</v>
      </c>
      <c r="F15" s="8">
        <v>44104</v>
      </c>
      <c r="G15" s="16">
        <v>44069</v>
      </c>
      <c r="H15" s="18">
        <f t="shared" si="1"/>
        <v>-35</v>
      </c>
      <c r="I15" s="18"/>
      <c r="J15" s="18"/>
      <c r="K15" s="18">
        <v>0</v>
      </c>
      <c r="L15" s="18">
        <f t="shared" si="2"/>
        <v>-35</v>
      </c>
      <c r="M15" s="19">
        <f t="shared" si="0"/>
        <v>-745.5</v>
      </c>
    </row>
    <row r="16" spans="1:13" ht="30" customHeight="1">
      <c r="A16" s="2" t="s">
        <v>44</v>
      </c>
      <c r="B16" s="2" t="s">
        <v>45</v>
      </c>
      <c r="C16" s="8">
        <v>44063</v>
      </c>
      <c r="D16" s="3" t="s">
        <v>31</v>
      </c>
      <c r="E16" s="6">
        <v>238.79</v>
      </c>
      <c r="F16" s="8">
        <v>44094</v>
      </c>
      <c r="G16" s="16">
        <v>44069</v>
      </c>
      <c r="H16" s="18">
        <f t="shared" si="1"/>
        <v>-25</v>
      </c>
      <c r="I16" s="18"/>
      <c r="J16" s="18"/>
      <c r="K16" s="18">
        <v>0</v>
      </c>
      <c r="L16" s="18">
        <f t="shared" si="2"/>
        <v>-25</v>
      </c>
      <c r="M16" s="19">
        <f t="shared" si="0"/>
        <v>-5969.75</v>
      </c>
    </row>
    <row r="17" spans="1:13" ht="30" customHeight="1">
      <c r="A17" s="2" t="s">
        <v>46</v>
      </c>
      <c r="B17" s="2" t="s">
        <v>47</v>
      </c>
      <c r="C17" s="8">
        <v>44063</v>
      </c>
      <c r="D17" s="3" t="s">
        <v>31</v>
      </c>
      <c r="E17" s="6">
        <v>37.44</v>
      </c>
      <c r="F17" s="8">
        <v>44094</v>
      </c>
      <c r="G17" s="16">
        <v>44069</v>
      </c>
      <c r="H17" s="18">
        <f t="shared" si="1"/>
        <v>-25</v>
      </c>
      <c r="I17" s="18"/>
      <c r="J17" s="18"/>
      <c r="K17" s="18">
        <v>0</v>
      </c>
      <c r="L17" s="18">
        <f t="shared" si="2"/>
        <v>-25</v>
      </c>
      <c r="M17" s="19">
        <f t="shared" si="0"/>
        <v>-936</v>
      </c>
    </row>
    <row r="18" spans="1:13" ht="30" customHeight="1">
      <c r="A18" s="2" t="s">
        <v>48</v>
      </c>
      <c r="B18" s="2" t="s">
        <v>49</v>
      </c>
      <c r="C18" s="8">
        <v>44063</v>
      </c>
      <c r="D18" s="3" t="s">
        <v>31</v>
      </c>
      <c r="E18" s="6">
        <v>1785</v>
      </c>
      <c r="F18" s="8">
        <v>44094</v>
      </c>
      <c r="G18" s="16">
        <v>44069</v>
      </c>
      <c r="H18" s="18">
        <f t="shared" si="1"/>
        <v>-25</v>
      </c>
      <c r="I18" s="18"/>
      <c r="J18" s="18"/>
      <c r="K18" s="18">
        <v>0</v>
      </c>
      <c r="L18" s="18">
        <f t="shared" si="2"/>
        <v>-25</v>
      </c>
      <c r="M18" s="19">
        <f t="shared" si="0"/>
        <v>-44625</v>
      </c>
    </row>
    <row r="19" spans="1:13" ht="30" customHeight="1">
      <c r="A19" s="2" t="s">
        <v>50</v>
      </c>
      <c r="B19" s="30" t="s">
        <v>51</v>
      </c>
      <c r="C19" s="8">
        <v>44064</v>
      </c>
      <c r="D19" s="3" t="s">
        <v>52</v>
      </c>
      <c r="E19" s="6">
        <v>574.20000000000005</v>
      </c>
      <c r="F19" s="8">
        <v>44097</v>
      </c>
      <c r="G19" s="16">
        <v>44069</v>
      </c>
      <c r="H19" s="18">
        <f t="shared" si="1"/>
        <v>-28</v>
      </c>
      <c r="I19" s="18"/>
      <c r="J19" s="18"/>
      <c r="K19" s="18">
        <v>0</v>
      </c>
      <c r="L19" s="18">
        <f t="shared" si="2"/>
        <v>-28</v>
      </c>
      <c r="M19" s="19">
        <f t="shared" si="0"/>
        <v>-16077.600000000002</v>
      </c>
    </row>
    <row r="20" spans="1:13" ht="30" customHeight="1">
      <c r="A20" s="2" t="s">
        <v>53</v>
      </c>
      <c r="B20" s="33" t="s">
        <v>54</v>
      </c>
      <c r="C20" s="8">
        <v>44071</v>
      </c>
      <c r="D20" s="3" t="s">
        <v>55</v>
      </c>
      <c r="E20" s="6">
        <v>574.48</v>
      </c>
      <c r="F20" s="8">
        <v>44106</v>
      </c>
      <c r="G20" s="16">
        <v>44085</v>
      </c>
      <c r="H20" s="18">
        <f t="shared" si="1"/>
        <v>-21</v>
      </c>
      <c r="I20" s="18"/>
      <c r="J20" s="18"/>
      <c r="K20" s="18">
        <v>0</v>
      </c>
      <c r="L20" s="18">
        <f t="shared" si="2"/>
        <v>-21</v>
      </c>
      <c r="M20" s="19">
        <f t="shared" si="0"/>
        <v>-12064.08</v>
      </c>
    </row>
    <row r="21" spans="1:13" ht="30" customHeight="1">
      <c r="A21" s="2" t="s">
        <v>56</v>
      </c>
      <c r="B21" s="33" t="s">
        <v>57</v>
      </c>
      <c r="C21" s="8">
        <v>44074</v>
      </c>
      <c r="D21" s="3" t="s">
        <v>43</v>
      </c>
      <c r="E21" s="6">
        <v>21.28</v>
      </c>
      <c r="F21" s="8">
        <v>44135</v>
      </c>
      <c r="G21" s="16">
        <v>44085</v>
      </c>
      <c r="H21" s="18">
        <f t="shared" si="1"/>
        <v>-50</v>
      </c>
      <c r="I21" s="18"/>
      <c r="J21" s="18"/>
      <c r="K21" s="18">
        <v>0</v>
      </c>
      <c r="L21" s="18">
        <f t="shared" si="2"/>
        <v>-50</v>
      </c>
      <c r="M21" s="19">
        <f t="shared" si="0"/>
        <v>-1064</v>
      </c>
    </row>
    <row r="22" spans="1:13" ht="30" customHeight="1">
      <c r="A22" s="2" t="s">
        <v>58</v>
      </c>
      <c r="B22" s="33">
        <v>92868</v>
      </c>
      <c r="C22" s="8">
        <v>44074</v>
      </c>
      <c r="D22" s="3" t="s">
        <v>59</v>
      </c>
      <c r="E22" s="6">
        <v>1280.31</v>
      </c>
      <c r="F22" s="8">
        <v>44112</v>
      </c>
      <c r="G22" s="16">
        <v>44085</v>
      </c>
      <c r="H22" s="18">
        <f t="shared" si="1"/>
        <v>-27</v>
      </c>
      <c r="I22" s="18"/>
      <c r="J22" s="18"/>
      <c r="K22" s="18">
        <v>0</v>
      </c>
      <c r="L22" s="18">
        <f t="shared" si="2"/>
        <v>-27</v>
      </c>
      <c r="M22" s="19">
        <f t="shared" si="0"/>
        <v>-34568.369999999995</v>
      </c>
    </row>
    <row r="23" spans="1:13" ht="30" customHeight="1">
      <c r="A23" s="2" t="s">
        <v>60</v>
      </c>
      <c r="B23" s="11" t="s">
        <v>61</v>
      </c>
      <c r="C23" s="8">
        <v>44078</v>
      </c>
      <c r="D23" s="3" t="s">
        <v>52</v>
      </c>
      <c r="E23" s="6">
        <v>306.92</v>
      </c>
      <c r="F23" s="8">
        <v>44113</v>
      </c>
      <c r="G23" s="16">
        <v>44085</v>
      </c>
      <c r="H23" s="18">
        <f t="shared" si="1"/>
        <v>-28</v>
      </c>
      <c r="I23" s="18"/>
      <c r="J23" s="18"/>
      <c r="K23" s="18">
        <v>0</v>
      </c>
      <c r="L23" s="18">
        <f t="shared" si="2"/>
        <v>-28</v>
      </c>
      <c r="M23" s="19">
        <f t="shared" si="0"/>
        <v>-8593.76</v>
      </c>
    </row>
    <row r="24" spans="1:13" ht="30" customHeight="1">
      <c r="A24" s="2" t="s">
        <v>62</v>
      </c>
      <c r="B24" s="33" t="s">
        <v>63</v>
      </c>
      <c r="C24" s="8">
        <v>44084</v>
      </c>
      <c r="D24" s="3" t="s">
        <v>64</v>
      </c>
      <c r="E24" s="6">
        <v>119.5</v>
      </c>
      <c r="F24" s="8">
        <v>44115</v>
      </c>
      <c r="G24" s="16">
        <v>44098</v>
      </c>
      <c r="H24" s="18">
        <f t="shared" si="1"/>
        <v>-17</v>
      </c>
      <c r="I24" s="18"/>
      <c r="J24" s="18"/>
      <c r="K24" s="18">
        <v>0</v>
      </c>
      <c r="L24" s="18">
        <f t="shared" si="2"/>
        <v>-17</v>
      </c>
      <c r="M24" s="19">
        <f t="shared" si="0"/>
        <v>-2031.5</v>
      </c>
    </row>
    <row r="25" spans="1:13" ht="30" customHeight="1">
      <c r="A25" s="2" t="s">
        <v>65</v>
      </c>
      <c r="B25" s="33" t="s">
        <v>66</v>
      </c>
      <c r="C25" s="8">
        <v>44084</v>
      </c>
      <c r="D25" s="3" t="s">
        <v>31</v>
      </c>
      <c r="E25" s="6">
        <v>1140</v>
      </c>
      <c r="F25" s="8">
        <v>44115</v>
      </c>
      <c r="G25" s="16">
        <v>44098</v>
      </c>
      <c r="H25" s="18">
        <f t="shared" si="1"/>
        <v>-17</v>
      </c>
      <c r="I25" s="18"/>
      <c r="J25" s="18"/>
      <c r="K25" s="18">
        <v>0</v>
      </c>
      <c r="L25" s="18">
        <f t="shared" si="2"/>
        <v>-17</v>
      </c>
      <c r="M25" s="19">
        <f t="shared" si="0"/>
        <v>-19380</v>
      </c>
    </row>
    <row r="26" spans="1:13" ht="30" customHeight="1">
      <c r="A26" s="2" t="s">
        <v>67</v>
      </c>
      <c r="B26" s="34" t="s">
        <v>68</v>
      </c>
      <c r="C26" s="8">
        <v>44077</v>
      </c>
      <c r="D26" s="3" t="s">
        <v>69</v>
      </c>
      <c r="E26" s="35">
        <v>178.5</v>
      </c>
      <c r="F26" s="8">
        <v>44108</v>
      </c>
      <c r="G26" s="16">
        <v>44092</v>
      </c>
      <c r="H26" s="18">
        <f t="shared" si="1"/>
        <v>-16</v>
      </c>
      <c r="I26" s="18"/>
      <c r="J26" s="18"/>
      <c r="K26" s="18">
        <v>0</v>
      </c>
      <c r="L26" s="18">
        <f t="shared" si="2"/>
        <v>-16</v>
      </c>
      <c r="M26" s="19">
        <f t="shared" si="0"/>
        <v>-2856</v>
      </c>
    </row>
    <row r="27" spans="1:13" ht="30" customHeight="1">
      <c r="A27" s="2" t="s">
        <v>70</v>
      </c>
      <c r="B27" s="34" t="s">
        <v>71</v>
      </c>
      <c r="C27" s="8">
        <v>44077</v>
      </c>
      <c r="D27" s="3" t="s">
        <v>69</v>
      </c>
      <c r="E27" s="35">
        <v>238</v>
      </c>
      <c r="F27" s="8">
        <v>44108</v>
      </c>
      <c r="G27" s="16">
        <v>44092</v>
      </c>
      <c r="H27" s="18">
        <f t="shared" si="1"/>
        <v>-16</v>
      </c>
      <c r="I27" s="18"/>
      <c r="J27" s="18"/>
      <c r="K27" s="18">
        <v>0</v>
      </c>
      <c r="L27" s="18">
        <f t="shared" si="2"/>
        <v>-16</v>
      </c>
      <c r="M27" s="19">
        <f t="shared" si="0"/>
        <v>-3808</v>
      </c>
    </row>
    <row r="28" spans="1:13" ht="30" customHeight="1">
      <c r="A28" s="2" t="s">
        <v>72</v>
      </c>
      <c r="B28" s="34" t="s">
        <v>73</v>
      </c>
      <c r="C28" s="8">
        <v>44077</v>
      </c>
      <c r="D28" s="3" t="s">
        <v>69</v>
      </c>
      <c r="E28" s="35">
        <v>357</v>
      </c>
      <c r="F28" s="8">
        <v>44108</v>
      </c>
      <c r="G28" s="16">
        <v>44092</v>
      </c>
      <c r="H28" s="18">
        <f t="shared" si="1"/>
        <v>-16</v>
      </c>
      <c r="I28" s="18"/>
      <c r="J28" s="18"/>
      <c r="K28" s="18">
        <v>0</v>
      </c>
      <c r="L28" s="18">
        <f t="shared" si="2"/>
        <v>-16</v>
      </c>
      <c r="M28" s="19">
        <f t="shared" si="0"/>
        <v>-5712</v>
      </c>
    </row>
    <row r="29" spans="1:13" ht="30" customHeight="1">
      <c r="A29" s="2" t="s">
        <v>74</v>
      </c>
      <c r="B29" s="34" t="s">
        <v>75</v>
      </c>
      <c r="C29" s="8">
        <v>44077</v>
      </c>
      <c r="D29" s="3" t="s">
        <v>69</v>
      </c>
      <c r="E29" s="35">
        <v>238</v>
      </c>
      <c r="F29" s="8">
        <v>44108</v>
      </c>
      <c r="G29" s="16">
        <v>44092</v>
      </c>
      <c r="H29" s="18">
        <f t="shared" si="1"/>
        <v>-16</v>
      </c>
      <c r="I29" s="18"/>
      <c r="J29" s="18"/>
      <c r="K29" s="18">
        <v>0</v>
      </c>
      <c r="L29" s="18">
        <f t="shared" si="2"/>
        <v>-16</v>
      </c>
      <c r="M29" s="19">
        <f t="shared" si="0"/>
        <v>-3808</v>
      </c>
    </row>
    <row r="30" spans="1:13" ht="30" customHeight="1">
      <c r="A30" s="2" t="s">
        <v>76</v>
      </c>
      <c r="B30" s="34" t="s">
        <v>77</v>
      </c>
      <c r="C30" s="8">
        <v>44077</v>
      </c>
      <c r="D30" s="3" t="s">
        <v>69</v>
      </c>
      <c r="E30" s="35">
        <v>357</v>
      </c>
      <c r="F30" s="8">
        <v>44108</v>
      </c>
      <c r="G30" s="16">
        <v>44092</v>
      </c>
      <c r="H30" s="18">
        <f t="shared" si="1"/>
        <v>-16</v>
      </c>
      <c r="I30" s="18"/>
      <c r="J30" s="18"/>
      <c r="K30" s="18">
        <v>0</v>
      </c>
      <c r="L30" s="18">
        <f t="shared" si="2"/>
        <v>-16</v>
      </c>
      <c r="M30" s="19">
        <f t="shared" si="0"/>
        <v>-5712</v>
      </c>
    </row>
    <row r="31" spans="1:13" ht="30" customHeight="1">
      <c r="A31" s="2" t="s">
        <v>78</v>
      </c>
      <c r="B31" s="34" t="s">
        <v>79</v>
      </c>
      <c r="C31" s="8">
        <v>44077</v>
      </c>
      <c r="D31" s="3" t="s">
        <v>69</v>
      </c>
      <c r="E31" s="35">
        <v>297.5</v>
      </c>
      <c r="F31" s="8">
        <v>44108</v>
      </c>
      <c r="G31" s="16">
        <v>44092</v>
      </c>
      <c r="H31" s="18">
        <f t="shared" si="1"/>
        <v>-16</v>
      </c>
      <c r="I31" s="18"/>
      <c r="J31" s="18"/>
      <c r="K31" s="18">
        <v>0</v>
      </c>
      <c r="L31" s="18">
        <f t="shared" si="2"/>
        <v>-16</v>
      </c>
      <c r="M31" s="19">
        <f t="shared" si="0"/>
        <v>-4760</v>
      </c>
    </row>
    <row r="32" spans="1:13" ht="30" customHeight="1">
      <c r="A32" s="2" t="s">
        <v>80</v>
      </c>
      <c r="B32" s="34" t="s">
        <v>81</v>
      </c>
      <c r="C32" s="8">
        <v>44085</v>
      </c>
      <c r="D32" s="3" t="s">
        <v>52</v>
      </c>
      <c r="E32" s="6">
        <v>4629.6000000000004</v>
      </c>
      <c r="F32" s="8">
        <v>44120</v>
      </c>
      <c r="G32" s="16">
        <v>44092</v>
      </c>
      <c r="H32" s="18">
        <f t="shared" si="1"/>
        <v>-28</v>
      </c>
      <c r="I32" s="18"/>
      <c r="J32" s="18"/>
      <c r="K32" s="18">
        <v>0</v>
      </c>
      <c r="L32" s="18">
        <f t="shared" si="2"/>
        <v>-28</v>
      </c>
      <c r="M32" s="19">
        <f t="shared" si="0"/>
        <v>-129628.80000000002</v>
      </c>
    </row>
    <row r="33" spans="1:13" ht="30" customHeight="1">
      <c r="A33" s="2" t="s">
        <v>82</v>
      </c>
      <c r="B33" s="2" t="s">
        <v>83</v>
      </c>
      <c r="C33" s="8">
        <v>44089</v>
      </c>
      <c r="D33" s="3" t="s">
        <v>84</v>
      </c>
      <c r="E33" s="6">
        <v>184.14</v>
      </c>
      <c r="F33" s="8">
        <v>44196</v>
      </c>
      <c r="G33" s="16">
        <v>44098</v>
      </c>
      <c r="H33" s="18">
        <f t="shared" si="1"/>
        <v>-98</v>
      </c>
      <c r="I33" s="18"/>
      <c r="J33" s="18"/>
      <c r="K33" s="18">
        <v>0</v>
      </c>
      <c r="L33" s="18">
        <f t="shared" si="2"/>
        <v>-98</v>
      </c>
      <c r="M33" s="19">
        <f t="shared" si="0"/>
        <v>-18045.719999999998</v>
      </c>
    </row>
    <row r="35" spans="1:13">
      <c r="D35" s="13" t="s">
        <v>5</v>
      </c>
      <c r="E35" s="14">
        <f>SUM(E7:E33)</f>
        <v>25298.53</v>
      </c>
      <c r="M35" s="15">
        <f>SUM(M7:M33)</f>
        <v>-624187.09</v>
      </c>
    </row>
    <row r="37" spans="1:13" ht="15.75" thickBot="1"/>
    <row r="38" spans="1:13" ht="15.75" thickBot="1">
      <c r="A38" s="36" t="s">
        <v>6</v>
      </c>
      <c r="B38" s="36"/>
      <c r="C38" s="36"/>
      <c r="D38" s="37"/>
      <c r="E38" s="25" t="s">
        <v>19</v>
      </c>
      <c r="F38" s="26">
        <f>SUM(M35/E35)</f>
        <v>-24.672860043646804</v>
      </c>
    </row>
  </sheetData>
  <mergeCells count="5">
    <mergeCell ref="A38:D38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2020-10-01T10:12:51Z</dcterms:modified>
</cp:coreProperties>
</file>